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mc.procornella.cat\empresa\Centre\CREACIÓ_i_CONSOLIDACIÓ\PROGRAMAS PUNTUALES _INNOVACIO OBERTA_COM ENERGETICA_PINDOLES\PROGRAMA PILDORAS FORMATIVAS\SEGONA FASE PÍNDOLES\DOCUMENTOS VIDEOS\"/>
    </mc:Choice>
  </mc:AlternateContent>
  <xr:revisionPtr revIDLastSave="0" documentId="8_{0A4E084A-DD36-4319-BF80-EDD777EC3946}" xr6:coauthVersionLast="47" xr6:coauthVersionMax="47" xr10:uidLastSave="{00000000-0000-0000-0000-000000000000}"/>
  <bookViews>
    <workbookView xWindow="-120" yWindow="-120" windowWidth="29040" windowHeight="15840" xr2:uid="{59185A81-0EF3-493A-A752-18D2BC8274F5}"/>
  </bookViews>
  <sheets>
    <sheet name="Pre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37" i="2" s="1"/>
  <c r="D18" i="2"/>
  <c r="F18" i="2" s="1"/>
  <c r="E22" i="2"/>
  <c r="D28" i="2" s="1"/>
  <c r="E28" i="2" s="1"/>
  <c r="E21" i="2"/>
  <c r="D27" i="2" s="1"/>
  <c r="E27" i="2" s="1"/>
  <c r="D40" i="2" l="1"/>
  <c r="D42" i="2" s="1"/>
  <c r="D26" i="2"/>
  <c r="E26" i="2" s="1"/>
</calcChain>
</file>

<file path=xl/sharedStrings.xml><?xml version="1.0" encoding="utf-8"?>
<sst xmlns="http://schemas.openxmlformats.org/spreadsheetml/2006/main" count="26" uniqueCount="26">
  <si>
    <t>Producte/Comerç</t>
  </si>
  <si>
    <t xml:space="preserve">Cost variable </t>
  </si>
  <si>
    <t>Introdueix el cost variable</t>
  </si>
  <si>
    <t>Marge  desitjat</t>
  </si>
  <si>
    <t xml:space="preserve">Indiqui el % de marge sobre vendes  òptim </t>
  </si>
  <si>
    <t>sense iva</t>
  </si>
  <si>
    <t>IVA</t>
  </si>
  <si>
    <t>Preu amb IVA</t>
  </si>
  <si>
    <t>Preu  de venda</t>
  </si>
  <si>
    <t>Aquest és el preu de venda necessari ▲</t>
  </si>
  <si>
    <t>PVP AMB IVA</t>
  </si>
  <si>
    <t>SENSE IVA</t>
  </si>
  <si>
    <t>Preu arrodonit a l'alça</t>
  </si>
  <si>
    <t>Preu arrodonit a la baixa</t>
  </si>
  <si>
    <t>Marge unitari que ens proporcionarà cada venda</t>
  </si>
  <si>
    <t>% ▼</t>
  </si>
  <si>
    <t xml:space="preserve">Marge  sense arrodonir  </t>
  </si>
  <si>
    <t>Marge arrodonit a l'alça</t>
  </si>
  <si>
    <t>Marge arrodonit a la baixa</t>
  </si>
  <si>
    <t>Costos fixos</t>
  </si>
  <si>
    <t>Unitas</t>
  </si>
  <si>
    <t>Cost fix Unitari</t>
  </si>
  <si>
    <t>COST TOTAL UNITARI</t>
  </si>
  <si>
    <t xml:space="preserve">PREU </t>
  </si>
  <si>
    <t>BENEFICI</t>
  </si>
  <si>
    <t>Passos per aplicar el mètode basat en els costos: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</si>
</sst>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00_ ;[Red]\-#,##0.0000\ "/>
    <numFmt numFmtId="166" formatCode="#,##0.00_ ;[Red]\-#,##0.00\ "/>
    <numFmt numFmtId="167" formatCode="#,##0.000_ ;[Red]\-#,##0.000\ "/>
  </numFmts>
  <fonts count="10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Verdana"/>
      <family val="2"/>
    </font>
    <font>
      <sz val="12"/>
      <name val="Verdana"/>
      <family val="2"/>
    </font>
    <font>
      <b/>
      <sz val="11"/>
      <color rgb="FF01A8DC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9"/>
        <bgColor theme="0"/>
      </patternFill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 tint="0.39997558519241921"/>
      </top>
      <bottom/>
      <diagonal/>
    </border>
    <border>
      <left style="thin">
        <color theme="4" tint="0.39997558519241921"/>
      </left>
      <right/>
      <top/>
      <bottom style="double">
        <color theme="4" tint="0.39997558519241921"/>
      </bottom>
      <diagonal/>
    </border>
    <border>
      <left/>
      <right style="double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double">
        <color theme="4" tint="0.39997558519241921"/>
      </bottom>
      <diagonal/>
    </border>
    <border>
      <left style="double">
        <color theme="4" tint="0.39997558519241921"/>
      </left>
      <right/>
      <top style="double">
        <color theme="4" tint="0.39997558519241921"/>
      </top>
      <bottom/>
      <diagonal/>
    </border>
    <border>
      <left style="double">
        <color theme="4" tint="0.39997558519241921"/>
      </left>
      <right/>
      <top/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double">
        <color theme="4" tint="0.39997558519241921"/>
      </left>
      <right style="double">
        <color theme="4" tint="0.39997558519241921"/>
      </right>
      <top/>
      <bottom/>
      <diagonal/>
    </border>
    <border>
      <left style="double">
        <color theme="4" tint="0.39997558519241921"/>
      </left>
      <right style="double">
        <color theme="4" tint="0.39997558519241921"/>
      </right>
      <top/>
      <bottom style="double">
        <color theme="4" tint="0.39997558519241921"/>
      </bottom>
      <diagonal/>
    </border>
    <border>
      <left/>
      <right style="double">
        <color theme="4" tint="0.39997558519241921"/>
      </right>
      <top style="double">
        <color theme="4" tint="0.3999755851924192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theme="4" tint="0.39997558519241921"/>
      </right>
      <top/>
      <bottom style="double">
        <color auto="1"/>
      </bottom>
      <diagonal/>
    </border>
    <border>
      <left style="medium">
        <color indexed="22"/>
      </left>
      <right style="double">
        <color auto="1"/>
      </right>
      <top style="double">
        <color auto="1"/>
      </top>
      <bottom style="medium">
        <color indexed="2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theme="4" tint="0.39997558519241921"/>
      </right>
      <top style="double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9" xfId="0" applyFill="1" applyBorder="1"/>
    <xf numFmtId="0" fontId="0" fillId="2" borderId="8" xfId="0" applyFill="1" applyBorder="1"/>
    <xf numFmtId="0" fontId="0" fillId="2" borderId="6" xfId="0" applyFill="1" applyBorder="1"/>
    <xf numFmtId="0" fontId="0" fillId="3" borderId="10" xfId="0" applyFill="1" applyBorder="1"/>
    <xf numFmtId="164" fontId="2" fillId="3" borderId="5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0" fillId="3" borderId="11" xfId="0" applyFill="1" applyBorder="1"/>
    <xf numFmtId="0" fontId="9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0" fillId="3" borderId="0" xfId="0" applyFill="1"/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right"/>
    </xf>
    <xf numFmtId="167" fontId="6" fillId="3" borderId="7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left" vertical="center"/>
    </xf>
    <xf numFmtId="164" fontId="3" fillId="3" borderId="12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horizontal="left" vertical="center"/>
    </xf>
    <xf numFmtId="164" fontId="5" fillId="3" borderId="2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 shrinkToFit="1"/>
    </xf>
    <xf numFmtId="9" fontId="4" fillId="3" borderId="20" xfId="2" applyFont="1" applyFill="1" applyBorder="1" applyAlignment="1">
      <alignment horizontal="center" vertical="center"/>
    </xf>
    <xf numFmtId="43" fontId="5" fillId="3" borderId="21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64" fontId="7" fillId="3" borderId="4" xfId="0" applyNumberFormat="1" applyFont="1" applyFill="1" applyBorder="1" applyAlignment="1">
      <alignment horizontal="left"/>
    </xf>
    <xf numFmtId="166" fontId="8" fillId="3" borderId="3" xfId="0" applyNumberFormat="1" applyFont="1" applyFill="1" applyBorder="1" applyAlignment="1">
      <alignment horizontal="center"/>
    </xf>
    <xf numFmtId="166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7" fillId="3" borderId="4" xfId="0" applyNumberFormat="1" applyFont="1" applyFill="1" applyBorder="1" applyAlignment="1">
      <alignment horizontal="left"/>
    </xf>
    <xf numFmtId="164" fontId="7" fillId="3" borderId="3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7" fontId="8" fillId="3" borderId="3" xfId="0" applyNumberFormat="1" applyFont="1" applyFill="1" applyBorder="1" applyAlignment="1">
      <alignment horizontal="center"/>
    </xf>
    <xf numFmtId="10" fontId="7" fillId="3" borderId="3" xfId="0" applyNumberFormat="1" applyFont="1" applyFill="1" applyBorder="1" applyAlignment="1">
      <alignment horizontal="center"/>
    </xf>
    <xf numFmtId="43" fontId="8" fillId="3" borderId="3" xfId="1" applyFont="1" applyFill="1" applyBorder="1" applyAlignment="1">
      <alignment horizontal="center"/>
    </xf>
    <xf numFmtId="0" fontId="0" fillId="3" borderId="13" xfId="0" applyFill="1" applyBorder="1"/>
    <xf numFmtId="43" fontId="8" fillId="3" borderId="4" xfId="1" applyFont="1" applyFill="1" applyBorder="1" applyAlignment="1">
      <alignment horizontal="center"/>
    </xf>
    <xf numFmtId="0" fontId="0" fillId="3" borderId="14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53D1-8746-421D-84C3-232999B4BAB7}">
  <dimension ref="A1:AD79"/>
  <sheetViews>
    <sheetView tabSelected="1" workbookViewId="0">
      <selection activeCell="J25" sqref="J25"/>
    </sheetView>
  </sheetViews>
  <sheetFormatPr baseColWidth="10" defaultColWidth="10" defaultRowHeight="15" x14ac:dyDescent="0.25"/>
  <cols>
    <col min="1" max="2" width="10" style="1"/>
    <col min="3" max="3" width="31.125" style="1" customWidth="1"/>
    <col min="4" max="4" width="20.625" style="1" customWidth="1"/>
    <col min="5" max="5" width="11.125" style="1" bestFit="1" customWidth="1"/>
    <col min="6" max="6" width="13.125" style="1" customWidth="1"/>
    <col min="7" max="258" width="10" style="1"/>
    <col min="259" max="259" width="31.125" style="1" customWidth="1"/>
    <col min="260" max="260" width="20.625" style="1" customWidth="1"/>
    <col min="261" max="261" width="11.125" style="1" bestFit="1" customWidth="1"/>
    <col min="262" max="262" width="13.125" style="1" customWidth="1"/>
    <col min="263" max="514" width="10" style="1"/>
    <col min="515" max="515" width="31.125" style="1" customWidth="1"/>
    <col min="516" max="516" width="20.625" style="1" customWidth="1"/>
    <col min="517" max="517" width="11.125" style="1" bestFit="1" customWidth="1"/>
    <col min="518" max="518" width="13.125" style="1" customWidth="1"/>
    <col min="519" max="770" width="10" style="1"/>
    <col min="771" max="771" width="31.125" style="1" customWidth="1"/>
    <col min="772" max="772" width="20.625" style="1" customWidth="1"/>
    <col min="773" max="773" width="11.125" style="1" bestFit="1" customWidth="1"/>
    <col min="774" max="774" width="13.125" style="1" customWidth="1"/>
    <col min="775" max="1026" width="10" style="1"/>
    <col min="1027" max="1027" width="31.125" style="1" customWidth="1"/>
    <col min="1028" max="1028" width="20.625" style="1" customWidth="1"/>
    <col min="1029" max="1029" width="11.125" style="1" bestFit="1" customWidth="1"/>
    <col min="1030" max="1030" width="13.125" style="1" customWidth="1"/>
    <col min="1031" max="1282" width="10" style="1"/>
    <col min="1283" max="1283" width="31.125" style="1" customWidth="1"/>
    <col min="1284" max="1284" width="20.625" style="1" customWidth="1"/>
    <col min="1285" max="1285" width="11.125" style="1" bestFit="1" customWidth="1"/>
    <col min="1286" max="1286" width="13.125" style="1" customWidth="1"/>
    <col min="1287" max="1538" width="10" style="1"/>
    <col min="1539" max="1539" width="31.125" style="1" customWidth="1"/>
    <col min="1540" max="1540" width="20.625" style="1" customWidth="1"/>
    <col min="1541" max="1541" width="11.125" style="1" bestFit="1" customWidth="1"/>
    <col min="1542" max="1542" width="13.125" style="1" customWidth="1"/>
    <col min="1543" max="1794" width="10" style="1"/>
    <col min="1795" max="1795" width="31.125" style="1" customWidth="1"/>
    <col min="1796" max="1796" width="20.625" style="1" customWidth="1"/>
    <col min="1797" max="1797" width="11.125" style="1" bestFit="1" customWidth="1"/>
    <col min="1798" max="1798" width="13.125" style="1" customWidth="1"/>
    <col min="1799" max="2050" width="10" style="1"/>
    <col min="2051" max="2051" width="31.125" style="1" customWidth="1"/>
    <col min="2052" max="2052" width="20.625" style="1" customWidth="1"/>
    <col min="2053" max="2053" width="11.125" style="1" bestFit="1" customWidth="1"/>
    <col min="2054" max="2054" width="13.125" style="1" customWidth="1"/>
    <col min="2055" max="2306" width="10" style="1"/>
    <col min="2307" max="2307" width="31.125" style="1" customWidth="1"/>
    <col min="2308" max="2308" width="20.625" style="1" customWidth="1"/>
    <col min="2309" max="2309" width="11.125" style="1" bestFit="1" customWidth="1"/>
    <col min="2310" max="2310" width="13.125" style="1" customWidth="1"/>
    <col min="2311" max="2562" width="10" style="1"/>
    <col min="2563" max="2563" width="31.125" style="1" customWidth="1"/>
    <col min="2564" max="2564" width="20.625" style="1" customWidth="1"/>
    <col min="2565" max="2565" width="11.125" style="1" bestFit="1" customWidth="1"/>
    <col min="2566" max="2566" width="13.125" style="1" customWidth="1"/>
    <col min="2567" max="2818" width="10" style="1"/>
    <col min="2819" max="2819" width="31.125" style="1" customWidth="1"/>
    <col min="2820" max="2820" width="20.625" style="1" customWidth="1"/>
    <col min="2821" max="2821" width="11.125" style="1" bestFit="1" customWidth="1"/>
    <col min="2822" max="2822" width="13.125" style="1" customWidth="1"/>
    <col min="2823" max="3074" width="10" style="1"/>
    <col min="3075" max="3075" width="31.125" style="1" customWidth="1"/>
    <col min="3076" max="3076" width="20.625" style="1" customWidth="1"/>
    <col min="3077" max="3077" width="11.125" style="1" bestFit="1" customWidth="1"/>
    <col min="3078" max="3078" width="13.125" style="1" customWidth="1"/>
    <col min="3079" max="3330" width="10" style="1"/>
    <col min="3331" max="3331" width="31.125" style="1" customWidth="1"/>
    <col min="3332" max="3332" width="20.625" style="1" customWidth="1"/>
    <col min="3333" max="3333" width="11.125" style="1" bestFit="1" customWidth="1"/>
    <col min="3334" max="3334" width="13.125" style="1" customWidth="1"/>
    <col min="3335" max="3586" width="10" style="1"/>
    <col min="3587" max="3587" width="31.125" style="1" customWidth="1"/>
    <col min="3588" max="3588" width="20.625" style="1" customWidth="1"/>
    <col min="3589" max="3589" width="11.125" style="1" bestFit="1" customWidth="1"/>
    <col min="3590" max="3590" width="13.125" style="1" customWidth="1"/>
    <col min="3591" max="3842" width="10" style="1"/>
    <col min="3843" max="3843" width="31.125" style="1" customWidth="1"/>
    <col min="3844" max="3844" width="20.625" style="1" customWidth="1"/>
    <col min="3845" max="3845" width="11.125" style="1" bestFit="1" customWidth="1"/>
    <col min="3846" max="3846" width="13.125" style="1" customWidth="1"/>
    <col min="3847" max="4098" width="10" style="1"/>
    <col min="4099" max="4099" width="31.125" style="1" customWidth="1"/>
    <col min="4100" max="4100" width="20.625" style="1" customWidth="1"/>
    <col min="4101" max="4101" width="11.125" style="1" bestFit="1" customWidth="1"/>
    <col min="4102" max="4102" width="13.125" style="1" customWidth="1"/>
    <col min="4103" max="4354" width="10" style="1"/>
    <col min="4355" max="4355" width="31.125" style="1" customWidth="1"/>
    <col min="4356" max="4356" width="20.625" style="1" customWidth="1"/>
    <col min="4357" max="4357" width="11.125" style="1" bestFit="1" customWidth="1"/>
    <col min="4358" max="4358" width="13.125" style="1" customWidth="1"/>
    <col min="4359" max="4610" width="10" style="1"/>
    <col min="4611" max="4611" width="31.125" style="1" customWidth="1"/>
    <col min="4612" max="4612" width="20.625" style="1" customWidth="1"/>
    <col min="4613" max="4613" width="11.125" style="1" bestFit="1" customWidth="1"/>
    <col min="4614" max="4614" width="13.125" style="1" customWidth="1"/>
    <col min="4615" max="4866" width="10" style="1"/>
    <col min="4867" max="4867" width="31.125" style="1" customWidth="1"/>
    <col min="4868" max="4868" width="20.625" style="1" customWidth="1"/>
    <col min="4869" max="4869" width="11.125" style="1" bestFit="1" customWidth="1"/>
    <col min="4870" max="4870" width="13.125" style="1" customWidth="1"/>
    <col min="4871" max="5122" width="10" style="1"/>
    <col min="5123" max="5123" width="31.125" style="1" customWidth="1"/>
    <col min="5124" max="5124" width="20.625" style="1" customWidth="1"/>
    <col min="5125" max="5125" width="11.125" style="1" bestFit="1" customWidth="1"/>
    <col min="5126" max="5126" width="13.125" style="1" customWidth="1"/>
    <col min="5127" max="5378" width="10" style="1"/>
    <col min="5379" max="5379" width="31.125" style="1" customWidth="1"/>
    <col min="5380" max="5380" width="20.625" style="1" customWidth="1"/>
    <col min="5381" max="5381" width="11.125" style="1" bestFit="1" customWidth="1"/>
    <col min="5382" max="5382" width="13.125" style="1" customWidth="1"/>
    <col min="5383" max="5634" width="10" style="1"/>
    <col min="5635" max="5635" width="31.125" style="1" customWidth="1"/>
    <col min="5636" max="5636" width="20.625" style="1" customWidth="1"/>
    <col min="5637" max="5637" width="11.125" style="1" bestFit="1" customWidth="1"/>
    <col min="5638" max="5638" width="13.125" style="1" customWidth="1"/>
    <col min="5639" max="5890" width="10" style="1"/>
    <col min="5891" max="5891" width="31.125" style="1" customWidth="1"/>
    <col min="5892" max="5892" width="20.625" style="1" customWidth="1"/>
    <col min="5893" max="5893" width="11.125" style="1" bestFit="1" customWidth="1"/>
    <col min="5894" max="5894" width="13.125" style="1" customWidth="1"/>
    <col min="5895" max="6146" width="10" style="1"/>
    <col min="6147" max="6147" width="31.125" style="1" customWidth="1"/>
    <col min="6148" max="6148" width="20.625" style="1" customWidth="1"/>
    <col min="6149" max="6149" width="11.125" style="1" bestFit="1" customWidth="1"/>
    <col min="6150" max="6150" width="13.125" style="1" customWidth="1"/>
    <col min="6151" max="6402" width="10" style="1"/>
    <col min="6403" max="6403" width="31.125" style="1" customWidth="1"/>
    <col min="6404" max="6404" width="20.625" style="1" customWidth="1"/>
    <col min="6405" max="6405" width="11.125" style="1" bestFit="1" customWidth="1"/>
    <col min="6406" max="6406" width="13.125" style="1" customWidth="1"/>
    <col min="6407" max="6658" width="10" style="1"/>
    <col min="6659" max="6659" width="31.125" style="1" customWidth="1"/>
    <col min="6660" max="6660" width="20.625" style="1" customWidth="1"/>
    <col min="6661" max="6661" width="11.125" style="1" bestFit="1" customWidth="1"/>
    <col min="6662" max="6662" width="13.125" style="1" customWidth="1"/>
    <col min="6663" max="6914" width="10" style="1"/>
    <col min="6915" max="6915" width="31.125" style="1" customWidth="1"/>
    <col min="6916" max="6916" width="20.625" style="1" customWidth="1"/>
    <col min="6917" max="6917" width="11.125" style="1" bestFit="1" customWidth="1"/>
    <col min="6918" max="6918" width="13.125" style="1" customWidth="1"/>
    <col min="6919" max="7170" width="10" style="1"/>
    <col min="7171" max="7171" width="31.125" style="1" customWidth="1"/>
    <col min="7172" max="7172" width="20.625" style="1" customWidth="1"/>
    <col min="7173" max="7173" width="11.125" style="1" bestFit="1" customWidth="1"/>
    <col min="7174" max="7174" width="13.125" style="1" customWidth="1"/>
    <col min="7175" max="7426" width="10" style="1"/>
    <col min="7427" max="7427" width="31.125" style="1" customWidth="1"/>
    <col min="7428" max="7428" width="20.625" style="1" customWidth="1"/>
    <col min="7429" max="7429" width="11.125" style="1" bestFit="1" customWidth="1"/>
    <col min="7430" max="7430" width="13.125" style="1" customWidth="1"/>
    <col min="7431" max="7682" width="10" style="1"/>
    <col min="7683" max="7683" width="31.125" style="1" customWidth="1"/>
    <col min="7684" max="7684" width="20.625" style="1" customWidth="1"/>
    <col min="7685" max="7685" width="11.125" style="1" bestFit="1" customWidth="1"/>
    <col min="7686" max="7686" width="13.125" style="1" customWidth="1"/>
    <col min="7687" max="7938" width="10" style="1"/>
    <col min="7939" max="7939" width="31.125" style="1" customWidth="1"/>
    <col min="7940" max="7940" width="20.625" style="1" customWidth="1"/>
    <col min="7941" max="7941" width="11.125" style="1" bestFit="1" customWidth="1"/>
    <col min="7942" max="7942" width="13.125" style="1" customWidth="1"/>
    <col min="7943" max="8194" width="10" style="1"/>
    <col min="8195" max="8195" width="31.125" style="1" customWidth="1"/>
    <col min="8196" max="8196" width="20.625" style="1" customWidth="1"/>
    <col min="8197" max="8197" width="11.125" style="1" bestFit="1" customWidth="1"/>
    <col min="8198" max="8198" width="13.125" style="1" customWidth="1"/>
    <col min="8199" max="8450" width="10" style="1"/>
    <col min="8451" max="8451" width="31.125" style="1" customWidth="1"/>
    <col min="8452" max="8452" width="20.625" style="1" customWidth="1"/>
    <col min="8453" max="8453" width="11.125" style="1" bestFit="1" customWidth="1"/>
    <col min="8454" max="8454" width="13.125" style="1" customWidth="1"/>
    <col min="8455" max="8706" width="10" style="1"/>
    <col min="8707" max="8707" width="31.125" style="1" customWidth="1"/>
    <col min="8708" max="8708" width="20.625" style="1" customWidth="1"/>
    <col min="8709" max="8709" width="11.125" style="1" bestFit="1" customWidth="1"/>
    <col min="8710" max="8710" width="13.125" style="1" customWidth="1"/>
    <col min="8711" max="8962" width="10" style="1"/>
    <col min="8963" max="8963" width="31.125" style="1" customWidth="1"/>
    <col min="8964" max="8964" width="20.625" style="1" customWidth="1"/>
    <col min="8965" max="8965" width="11.125" style="1" bestFit="1" customWidth="1"/>
    <col min="8966" max="8966" width="13.125" style="1" customWidth="1"/>
    <col min="8967" max="9218" width="10" style="1"/>
    <col min="9219" max="9219" width="31.125" style="1" customWidth="1"/>
    <col min="9220" max="9220" width="20.625" style="1" customWidth="1"/>
    <col min="9221" max="9221" width="11.125" style="1" bestFit="1" customWidth="1"/>
    <col min="9222" max="9222" width="13.125" style="1" customWidth="1"/>
    <col min="9223" max="9474" width="10" style="1"/>
    <col min="9475" max="9475" width="31.125" style="1" customWidth="1"/>
    <col min="9476" max="9476" width="20.625" style="1" customWidth="1"/>
    <col min="9477" max="9477" width="11.125" style="1" bestFit="1" customWidth="1"/>
    <col min="9478" max="9478" width="13.125" style="1" customWidth="1"/>
    <col min="9479" max="9730" width="10" style="1"/>
    <col min="9731" max="9731" width="31.125" style="1" customWidth="1"/>
    <col min="9732" max="9732" width="20.625" style="1" customWidth="1"/>
    <col min="9733" max="9733" width="11.125" style="1" bestFit="1" customWidth="1"/>
    <col min="9734" max="9734" width="13.125" style="1" customWidth="1"/>
    <col min="9735" max="9986" width="10" style="1"/>
    <col min="9987" max="9987" width="31.125" style="1" customWidth="1"/>
    <col min="9988" max="9988" width="20.625" style="1" customWidth="1"/>
    <col min="9989" max="9989" width="11.125" style="1" bestFit="1" customWidth="1"/>
    <col min="9990" max="9990" width="13.125" style="1" customWidth="1"/>
    <col min="9991" max="10242" width="10" style="1"/>
    <col min="10243" max="10243" width="31.125" style="1" customWidth="1"/>
    <col min="10244" max="10244" width="20.625" style="1" customWidth="1"/>
    <col min="10245" max="10245" width="11.125" style="1" bestFit="1" customWidth="1"/>
    <col min="10246" max="10246" width="13.125" style="1" customWidth="1"/>
    <col min="10247" max="10498" width="10" style="1"/>
    <col min="10499" max="10499" width="31.125" style="1" customWidth="1"/>
    <col min="10500" max="10500" width="20.625" style="1" customWidth="1"/>
    <col min="10501" max="10501" width="11.125" style="1" bestFit="1" customWidth="1"/>
    <col min="10502" max="10502" width="13.125" style="1" customWidth="1"/>
    <col min="10503" max="10754" width="10" style="1"/>
    <col min="10755" max="10755" width="31.125" style="1" customWidth="1"/>
    <col min="10756" max="10756" width="20.625" style="1" customWidth="1"/>
    <col min="10757" max="10757" width="11.125" style="1" bestFit="1" customWidth="1"/>
    <col min="10758" max="10758" width="13.125" style="1" customWidth="1"/>
    <col min="10759" max="11010" width="10" style="1"/>
    <col min="11011" max="11011" width="31.125" style="1" customWidth="1"/>
    <col min="11012" max="11012" width="20.625" style="1" customWidth="1"/>
    <col min="11013" max="11013" width="11.125" style="1" bestFit="1" customWidth="1"/>
    <col min="11014" max="11014" width="13.125" style="1" customWidth="1"/>
    <col min="11015" max="11266" width="10" style="1"/>
    <col min="11267" max="11267" width="31.125" style="1" customWidth="1"/>
    <col min="11268" max="11268" width="20.625" style="1" customWidth="1"/>
    <col min="11269" max="11269" width="11.125" style="1" bestFit="1" customWidth="1"/>
    <col min="11270" max="11270" width="13.125" style="1" customWidth="1"/>
    <col min="11271" max="11522" width="10" style="1"/>
    <col min="11523" max="11523" width="31.125" style="1" customWidth="1"/>
    <col min="11524" max="11524" width="20.625" style="1" customWidth="1"/>
    <col min="11525" max="11525" width="11.125" style="1" bestFit="1" customWidth="1"/>
    <col min="11526" max="11526" width="13.125" style="1" customWidth="1"/>
    <col min="11527" max="11778" width="10" style="1"/>
    <col min="11779" max="11779" width="31.125" style="1" customWidth="1"/>
    <col min="11780" max="11780" width="20.625" style="1" customWidth="1"/>
    <col min="11781" max="11781" width="11.125" style="1" bestFit="1" customWidth="1"/>
    <col min="11782" max="11782" width="13.125" style="1" customWidth="1"/>
    <col min="11783" max="12034" width="10" style="1"/>
    <col min="12035" max="12035" width="31.125" style="1" customWidth="1"/>
    <col min="12036" max="12036" width="20.625" style="1" customWidth="1"/>
    <col min="12037" max="12037" width="11.125" style="1" bestFit="1" customWidth="1"/>
    <col min="12038" max="12038" width="13.125" style="1" customWidth="1"/>
    <col min="12039" max="12290" width="10" style="1"/>
    <col min="12291" max="12291" width="31.125" style="1" customWidth="1"/>
    <col min="12292" max="12292" width="20.625" style="1" customWidth="1"/>
    <col min="12293" max="12293" width="11.125" style="1" bestFit="1" customWidth="1"/>
    <col min="12294" max="12294" width="13.125" style="1" customWidth="1"/>
    <col min="12295" max="12546" width="10" style="1"/>
    <col min="12547" max="12547" width="31.125" style="1" customWidth="1"/>
    <col min="12548" max="12548" width="20.625" style="1" customWidth="1"/>
    <col min="12549" max="12549" width="11.125" style="1" bestFit="1" customWidth="1"/>
    <col min="12550" max="12550" width="13.125" style="1" customWidth="1"/>
    <col min="12551" max="12802" width="10" style="1"/>
    <col min="12803" max="12803" width="31.125" style="1" customWidth="1"/>
    <col min="12804" max="12804" width="20.625" style="1" customWidth="1"/>
    <col min="12805" max="12805" width="11.125" style="1" bestFit="1" customWidth="1"/>
    <col min="12806" max="12806" width="13.125" style="1" customWidth="1"/>
    <col min="12807" max="13058" width="10" style="1"/>
    <col min="13059" max="13059" width="31.125" style="1" customWidth="1"/>
    <col min="13060" max="13060" width="20.625" style="1" customWidth="1"/>
    <col min="13061" max="13061" width="11.125" style="1" bestFit="1" customWidth="1"/>
    <col min="13062" max="13062" width="13.125" style="1" customWidth="1"/>
    <col min="13063" max="13314" width="10" style="1"/>
    <col min="13315" max="13315" width="31.125" style="1" customWidth="1"/>
    <col min="13316" max="13316" width="20.625" style="1" customWidth="1"/>
    <col min="13317" max="13317" width="11.125" style="1" bestFit="1" customWidth="1"/>
    <col min="13318" max="13318" width="13.125" style="1" customWidth="1"/>
    <col min="13319" max="13570" width="10" style="1"/>
    <col min="13571" max="13571" width="31.125" style="1" customWidth="1"/>
    <col min="13572" max="13572" width="20.625" style="1" customWidth="1"/>
    <col min="13573" max="13573" width="11.125" style="1" bestFit="1" customWidth="1"/>
    <col min="13574" max="13574" width="13.125" style="1" customWidth="1"/>
    <col min="13575" max="13826" width="10" style="1"/>
    <col min="13827" max="13827" width="31.125" style="1" customWidth="1"/>
    <col min="13828" max="13828" width="20.625" style="1" customWidth="1"/>
    <col min="13829" max="13829" width="11.125" style="1" bestFit="1" customWidth="1"/>
    <col min="13830" max="13830" width="13.125" style="1" customWidth="1"/>
    <col min="13831" max="14082" width="10" style="1"/>
    <col min="14083" max="14083" width="31.125" style="1" customWidth="1"/>
    <col min="14084" max="14084" width="20.625" style="1" customWidth="1"/>
    <col min="14085" max="14085" width="11.125" style="1" bestFit="1" customWidth="1"/>
    <col min="14086" max="14086" width="13.125" style="1" customWidth="1"/>
    <col min="14087" max="14338" width="10" style="1"/>
    <col min="14339" max="14339" width="31.125" style="1" customWidth="1"/>
    <col min="14340" max="14340" width="20.625" style="1" customWidth="1"/>
    <col min="14341" max="14341" width="11.125" style="1" bestFit="1" customWidth="1"/>
    <col min="14342" max="14342" width="13.125" style="1" customWidth="1"/>
    <col min="14343" max="14594" width="10" style="1"/>
    <col min="14595" max="14595" width="31.125" style="1" customWidth="1"/>
    <col min="14596" max="14596" width="20.625" style="1" customWidth="1"/>
    <col min="14597" max="14597" width="11.125" style="1" bestFit="1" customWidth="1"/>
    <col min="14598" max="14598" width="13.125" style="1" customWidth="1"/>
    <col min="14599" max="14850" width="10" style="1"/>
    <col min="14851" max="14851" width="31.125" style="1" customWidth="1"/>
    <col min="14852" max="14852" width="20.625" style="1" customWidth="1"/>
    <col min="14853" max="14853" width="11.125" style="1" bestFit="1" customWidth="1"/>
    <col min="14854" max="14854" width="13.125" style="1" customWidth="1"/>
    <col min="14855" max="15106" width="10" style="1"/>
    <col min="15107" max="15107" width="31.125" style="1" customWidth="1"/>
    <col min="15108" max="15108" width="20.625" style="1" customWidth="1"/>
    <col min="15109" max="15109" width="11.125" style="1" bestFit="1" customWidth="1"/>
    <col min="15110" max="15110" width="13.125" style="1" customWidth="1"/>
    <col min="15111" max="15362" width="10" style="1"/>
    <col min="15363" max="15363" width="31.125" style="1" customWidth="1"/>
    <col min="15364" max="15364" width="20.625" style="1" customWidth="1"/>
    <col min="15365" max="15365" width="11.125" style="1" bestFit="1" customWidth="1"/>
    <col min="15366" max="15366" width="13.125" style="1" customWidth="1"/>
    <col min="15367" max="15618" width="10" style="1"/>
    <col min="15619" max="15619" width="31.125" style="1" customWidth="1"/>
    <col min="15620" max="15620" width="20.625" style="1" customWidth="1"/>
    <col min="15621" max="15621" width="11.125" style="1" bestFit="1" customWidth="1"/>
    <col min="15622" max="15622" width="13.125" style="1" customWidth="1"/>
    <col min="15623" max="15874" width="10" style="1"/>
    <col min="15875" max="15875" width="31.125" style="1" customWidth="1"/>
    <col min="15876" max="15876" width="20.625" style="1" customWidth="1"/>
    <col min="15877" max="15877" width="11.125" style="1" bestFit="1" customWidth="1"/>
    <col min="15878" max="15878" width="13.125" style="1" customWidth="1"/>
    <col min="15879" max="16130" width="10" style="1"/>
    <col min="16131" max="16131" width="31.125" style="1" customWidth="1"/>
    <col min="16132" max="16132" width="20.625" style="1" customWidth="1"/>
    <col min="16133" max="16133" width="11.125" style="1" bestFit="1" customWidth="1"/>
    <col min="16134" max="16134" width="13.125" style="1" customWidth="1"/>
    <col min="16135" max="16384" width="10" style="1"/>
  </cols>
  <sheetData>
    <row r="1" spans="1:16" ht="15.75" thickBot="1" x14ac:dyDescent="0.3">
      <c r="B1" s="2"/>
      <c r="E1" s="3"/>
      <c r="F1" s="4"/>
    </row>
    <row r="2" spans="1:16" ht="15.75" thickTop="1" x14ac:dyDescent="0.25">
      <c r="B2" s="5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B3" s="9"/>
      <c r="C3" s="10" t="s">
        <v>25</v>
      </c>
      <c r="D3" s="11"/>
      <c r="E3" s="11"/>
      <c r="F3" s="12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B4" s="9"/>
      <c r="C4" s="11"/>
      <c r="D4" s="11"/>
      <c r="E4" s="11"/>
      <c r="F4" s="12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75" thickBot="1" x14ac:dyDescent="0.3">
      <c r="B5" s="9"/>
      <c r="C5" s="11"/>
      <c r="D5" s="11"/>
      <c r="E5" s="11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thickBot="1" x14ac:dyDescent="0.3">
      <c r="A6" s="13"/>
      <c r="B6" s="14"/>
      <c r="C6" s="15" t="s">
        <v>0</v>
      </c>
      <c r="D6" s="16"/>
      <c r="E6" s="17"/>
      <c r="F6" s="12"/>
      <c r="G6" s="18"/>
      <c r="H6" s="19"/>
      <c r="I6" s="19"/>
      <c r="J6" s="19"/>
      <c r="K6" s="19"/>
      <c r="L6" s="19"/>
      <c r="M6" s="19"/>
      <c r="N6" s="19"/>
      <c r="O6" s="19"/>
      <c r="P6" s="19"/>
    </row>
    <row r="7" spans="1:16" ht="15.75" thickBot="1" x14ac:dyDescent="0.3">
      <c r="A7" s="13"/>
      <c r="B7" s="14"/>
      <c r="C7" s="20"/>
      <c r="D7" s="20"/>
      <c r="E7" s="17"/>
      <c r="F7" s="21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15.75" thickBot="1" x14ac:dyDescent="0.3">
      <c r="A8" s="13"/>
      <c r="B8" s="14"/>
      <c r="C8" s="15" t="s">
        <v>1</v>
      </c>
      <c r="D8" s="22">
        <v>840</v>
      </c>
      <c r="E8" s="11"/>
      <c r="F8" s="23"/>
      <c r="G8" s="8"/>
      <c r="H8" s="8"/>
      <c r="I8" s="8"/>
      <c r="J8" s="8"/>
      <c r="K8" s="8"/>
      <c r="L8" s="19"/>
      <c r="M8" s="19"/>
      <c r="N8" s="19"/>
      <c r="O8" s="19"/>
      <c r="P8" s="19"/>
    </row>
    <row r="9" spans="1:16" x14ac:dyDescent="0.25">
      <c r="A9" s="13"/>
      <c r="B9" s="14"/>
      <c r="C9" s="24" t="s">
        <v>2</v>
      </c>
      <c r="D9" s="24"/>
      <c r="E9" s="17"/>
      <c r="F9" s="21"/>
      <c r="G9" s="8"/>
      <c r="H9" s="8"/>
      <c r="I9" s="8"/>
      <c r="J9" s="8"/>
      <c r="K9" s="8"/>
      <c r="L9" s="19"/>
      <c r="M9" s="19"/>
      <c r="N9" s="19"/>
      <c r="O9" s="19"/>
      <c r="P9" s="19"/>
    </row>
    <row r="10" spans="1:16" x14ac:dyDescent="0.25">
      <c r="A10" s="13"/>
      <c r="B10" s="14"/>
      <c r="C10" s="20"/>
      <c r="D10" s="20"/>
      <c r="E10" s="17"/>
      <c r="F10" s="21"/>
      <c r="G10" s="8"/>
      <c r="H10" s="8"/>
      <c r="I10" s="8"/>
      <c r="J10" s="8"/>
      <c r="K10" s="8"/>
      <c r="L10" s="19"/>
      <c r="M10" s="19"/>
      <c r="N10" s="19"/>
      <c r="O10" s="19"/>
      <c r="P10" s="19"/>
    </row>
    <row r="11" spans="1:16" x14ac:dyDescent="0.25">
      <c r="A11" s="13"/>
      <c r="B11" s="14"/>
      <c r="C11" s="20"/>
      <c r="D11" s="20"/>
      <c r="E11" s="11"/>
      <c r="F11" s="21"/>
      <c r="G11" s="8"/>
      <c r="H11" s="8"/>
      <c r="I11" s="8"/>
      <c r="J11" s="8"/>
      <c r="K11" s="8"/>
      <c r="L11" s="19"/>
      <c r="M11" s="19"/>
      <c r="N11" s="19"/>
      <c r="O11" s="19"/>
      <c r="P11" s="19"/>
    </row>
    <row r="12" spans="1:16" ht="15.75" thickBot="1" x14ac:dyDescent="0.3">
      <c r="A12" s="13"/>
      <c r="B12" s="14"/>
      <c r="C12" s="20"/>
      <c r="D12" s="20"/>
      <c r="E12" s="17"/>
      <c r="F12" s="21"/>
      <c r="G12" s="8"/>
      <c r="H12" s="8"/>
      <c r="I12" s="8"/>
      <c r="J12" s="8"/>
      <c r="K12" s="8"/>
      <c r="L12" s="19"/>
      <c r="M12" s="19"/>
      <c r="N12" s="19"/>
      <c r="O12" s="19"/>
      <c r="P12" s="19"/>
    </row>
    <row r="13" spans="1:16" ht="15.75" thickBot="1" x14ac:dyDescent="0.3">
      <c r="A13" s="13"/>
      <c r="B13" s="14"/>
      <c r="C13" s="25" t="s">
        <v>3</v>
      </c>
      <c r="D13" s="26">
        <v>0.4</v>
      </c>
      <c r="E13" s="27"/>
      <c r="F13" s="21"/>
      <c r="G13" s="8"/>
      <c r="H13" s="8"/>
      <c r="I13" s="8"/>
      <c r="J13" s="8"/>
      <c r="K13" s="8"/>
      <c r="L13" s="19"/>
      <c r="M13" s="19"/>
      <c r="N13" s="19"/>
      <c r="O13" s="19"/>
      <c r="P13" s="19"/>
    </row>
    <row r="14" spans="1:16" x14ac:dyDescent="0.25">
      <c r="A14" s="13"/>
      <c r="B14" s="14"/>
      <c r="C14" s="28" t="s">
        <v>4</v>
      </c>
      <c r="D14" s="28"/>
      <c r="E14" s="17"/>
      <c r="F14" s="21"/>
      <c r="G14" s="8"/>
      <c r="H14" s="8"/>
      <c r="I14" s="8"/>
      <c r="J14" s="8"/>
      <c r="K14" s="8"/>
      <c r="L14" s="19"/>
      <c r="M14" s="19"/>
      <c r="N14" s="19"/>
      <c r="O14" s="19"/>
      <c r="P14" s="19"/>
    </row>
    <row r="15" spans="1:16" x14ac:dyDescent="0.25">
      <c r="A15" s="13"/>
      <c r="B15" s="14"/>
      <c r="C15" s="20"/>
      <c r="D15" s="20"/>
      <c r="E15" s="17"/>
      <c r="F15" s="21"/>
      <c r="G15" s="8"/>
      <c r="H15" s="8"/>
      <c r="I15" s="8"/>
      <c r="J15" s="8"/>
      <c r="K15" s="8"/>
      <c r="L15" s="19"/>
      <c r="M15" s="19"/>
      <c r="N15" s="19"/>
      <c r="O15" s="19"/>
      <c r="P15" s="19"/>
    </row>
    <row r="16" spans="1:16" x14ac:dyDescent="0.25">
      <c r="A16" s="13"/>
      <c r="B16" s="14"/>
      <c r="C16" s="20"/>
      <c r="D16" s="20"/>
      <c r="E16" s="17"/>
      <c r="F16" s="21"/>
      <c r="G16" s="8"/>
      <c r="H16" s="8"/>
      <c r="I16" s="8"/>
      <c r="J16" s="8"/>
      <c r="K16" s="8"/>
      <c r="L16" s="19"/>
      <c r="M16" s="19"/>
      <c r="N16" s="19"/>
      <c r="O16" s="19"/>
      <c r="P16" s="19"/>
    </row>
    <row r="17" spans="1:30" ht="15.75" thickBot="1" x14ac:dyDescent="0.3">
      <c r="A17" s="13"/>
      <c r="B17" s="14"/>
      <c r="C17" s="20"/>
      <c r="D17" s="29" t="s">
        <v>5</v>
      </c>
      <c r="E17" s="30" t="s">
        <v>6</v>
      </c>
      <c r="F17" s="31" t="s">
        <v>7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30" ht="16.5" thickTop="1" thickBot="1" x14ac:dyDescent="0.3">
      <c r="A18" s="13"/>
      <c r="B18" s="14"/>
      <c r="C18" s="25" t="s">
        <v>8</v>
      </c>
      <c r="D18" s="32">
        <f>+D8/(1-D13)</f>
        <v>1400</v>
      </c>
      <c r="E18" s="33">
        <v>0.21</v>
      </c>
      <c r="F18" s="34">
        <f>+D18*(1+E18)</f>
        <v>1694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30" x14ac:dyDescent="0.25">
      <c r="A19" s="13"/>
      <c r="B19" s="14"/>
      <c r="C19" s="35" t="s">
        <v>9</v>
      </c>
      <c r="D19" s="35"/>
      <c r="E19" s="17"/>
      <c r="F19" s="2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30" x14ac:dyDescent="0.25">
      <c r="A20" s="13"/>
      <c r="B20" s="14"/>
      <c r="C20" s="36"/>
      <c r="D20" s="17" t="s">
        <v>10</v>
      </c>
      <c r="E20" s="17" t="s">
        <v>11</v>
      </c>
      <c r="F20" s="21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30" ht="15.75" x14ac:dyDescent="0.25">
      <c r="A21" s="13"/>
      <c r="B21" s="14"/>
      <c r="C21" s="37" t="s">
        <v>12</v>
      </c>
      <c r="D21" s="38">
        <v>1694</v>
      </c>
      <c r="E21" s="39">
        <f>+D21/(1+$E$18)</f>
        <v>1400</v>
      </c>
      <c r="F21" s="21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30" ht="15.75" x14ac:dyDescent="0.25">
      <c r="A22" s="13"/>
      <c r="B22" s="14"/>
      <c r="C22" s="37" t="s">
        <v>13</v>
      </c>
      <c r="D22" s="38">
        <v>1694</v>
      </c>
      <c r="E22" s="39">
        <f>+D22/(1+$E$18)</f>
        <v>1400</v>
      </c>
      <c r="F22" s="21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30" x14ac:dyDescent="0.25">
      <c r="A23" s="13"/>
      <c r="B23" s="14"/>
      <c r="C23" s="40"/>
      <c r="D23" s="40"/>
      <c r="E23" s="40"/>
      <c r="F23" s="21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30" x14ac:dyDescent="0.25">
      <c r="A24" s="13"/>
      <c r="B24" s="14"/>
      <c r="C24" s="41" t="s">
        <v>14</v>
      </c>
      <c r="D24" s="42"/>
      <c r="E24" s="43" t="s">
        <v>15</v>
      </c>
      <c r="F24" s="21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30" x14ac:dyDescent="0.25">
      <c r="A25" s="13"/>
      <c r="B25" s="14"/>
      <c r="C25" s="40"/>
      <c r="D25" s="40"/>
      <c r="E25" s="40"/>
      <c r="F25" s="21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30" ht="15.75" x14ac:dyDescent="0.25">
      <c r="A26" s="13"/>
      <c r="B26" s="14"/>
      <c r="C26" s="37" t="s">
        <v>16</v>
      </c>
      <c r="D26" s="44">
        <f>+D18-D8</f>
        <v>560</v>
      </c>
      <c r="E26" s="45">
        <f>+D26/D18</f>
        <v>0.4</v>
      </c>
      <c r="F26" s="21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30" ht="15.75" x14ac:dyDescent="0.25">
      <c r="A27" s="13"/>
      <c r="B27" s="14"/>
      <c r="C27" s="37" t="s">
        <v>17</v>
      </c>
      <c r="D27" s="44">
        <f>+E21-D8</f>
        <v>560</v>
      </c>
      <c r="E27" s="45">
        <f>+D27/E21</f>
        <v>0.4</v>
      </c>
      <c r="F27" s="21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30" ht="15.75" x14ac:dyDescent="0.25">
      <c r="A28" s="13"/>
      <c r="B28" s="14"/>
      <c r="C28" s="37" t="s">
        <v>18</v>
      </c>
      <c r="D28" s="44">
        <f>+E22-D8</f>
        <v>560</v>
      </c>
      <c r="E28" s="45">
        <f>D28/E22</f>
        <v>0.4</v>
      </c>
      <c r="F28" s="21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30" x14ac:dyDescent="0.25">
      <c r="A29" s="13"/>
      <c r="B29" s="14"/>
      <c r="C29" s="20"/>
      <c r="D29" s="20"/>
      <c r="E29" s="20"/>
      <c r="F29" s="21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 x14ac:dyDescent="0.25">
      <c r="A30" s="13"/>
      <c r="B30" s="14"/>
      <c r="C30" s="20"/>
      <c r="D30" s="20"/>
      <c r="E30" s="20"/>
      <c r="F30" s="2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 x14ac:dyDescent="0.25">
      <c r="A31" s="13"/>
      <c r="B31" s="14"/>
      <c r="C31" s="20"/>
      <c r="D31" s="20"/>
      <c r="E31" s="20"/>
      <c r="F31" s="2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15.75" x14ac:dyDescent="0.25">
      <c r="A32" s="13"/>
      <c r="B32" s="14"/>
      <c r="C32" s="37" t="s">
        <v>19</v>
      </c>
      <c r="D32" s="46">
        <v>108000</v>
      </c>
      <c r="E32" s="20"/>
      <c r="F32" s="21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spans="1:30" ht="15.75" x14ac:dyDescent="0.25">
      <c r="A33" s="13"/>
      <c r="B33" s="14"/>
      <c r="C33" s="37" t="s">
        <v>20</v>
      </c>
      <c r="D33" s="46">
        <v>471</v>
      </c>
      <c r="E33" s="20"/>
      <c r="F33" s="2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 ht="15.75" x14ac:dyDescent="0.25">
      <c r="A34" s="13"/>
      <c r="B34" s="47"/>
      <c r="C34" s="37" t="s">
        <v>21</v>
      </c>
      <c r="D34" s="46">
        <f>+D32/D33</f>
        <v>229.29936305732485</v>
      </c>
      <c r="E34" s="20"/>
      <c r="F34" s="21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 x14ac:dyDescent="0.25">
      <c r="A35" s="13"/>
      <c r="B35" s="14"/>
      <c r="C35" s="20"/>
      <c r="D35" s="20"/>
      <c r="E35" s="20"/>
      <c r="F35" s="21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x14ac:dyDescent="0.25">
      <c r="A36" s="13"/>
      <c r="B36" s="14"/>
      <c r="C36" s="20"/>
      <c r="D36" s="20"/>
      <c r="E36" s="20"/>
      <c r="F36" s="21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15.75" x14ac:dyDescent="0.25">
      <c r="A37" s="13"/>
      <c r="B37" s="47"/>
      <c r="C37" s="37" t="s">
        <v>22</v>
      </c>
      <c r="D37" s="46">
        <f>+D34+D8</f>
        <v>1069.2993630573249</v>
      </c>
      <c r="E37" s="20"/>
      <c r="F37" s="21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 x14ac:dyDescent="0.25">
      <c r="A38" s="13"/>
      <c r="B38" s="14"/>
      <c r="C38" s="20"/>
      <c r="D38" s="20"/>
      <c r="E38" s="20"/>
      <c r="F38" s="21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x14ac:dyDescent="0.25">
      <c r="A39" s="13"/>
      <c r="B39" s="14"/>
      <c r="C39" s="20"/>
      <c r="D39" s="20"/>
      <c r="E39" s="20"/>
      <c r="F39" s="21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0" ht="15.75" x14ac:dyDescent="0.25">
      <c r="A40" s="13"/>
      <c r="B40" s="47"/>
      <c r="C40" s="37" t="s">
        <v>23</v>
      </c>
      <c r="D40" s="48">
        <f>+D18</f>
        <v>1400</v>
      </c>
      <c r="E40" s="20"/>
      <c r="F40" s="21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0" x14ac:dyDescent="0.25">
      <c r="A41" s="13"/>
      <c r="B41" s="47"/>
      <c r="C41" s="37"/>
      <c r="D41" s="20"/>
      <c r="E41" s="20"/>
      <c r="F41" s="21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  <row r="42" spans="1:30" ht="15.75" x14ac:dyDescent="0.25">
      <c r="A42" s="13"/>
      <c r="B42" s="47"/>
      <c r="C42" s="37" t="s">
        <v>24</v>
      </c>
      <c r="D42" s="48">
        <f>+D40-D37</f>
        <v>330.70063694267515</v>
      </c>
      <c r="E42" s="20"/>
      <c r="F42" s="21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</row>
    <row r="43" spans="1:30" ht="15.75" thickBot="1" x14ac:dyDescent="0.3">
      <c r="A43" s="13"/>
      <c r="B43" s="49"/>
      <c r="C43" s="20"/>
      <c r="D43" s="20"/>
      <c r="E43" s="20"/>
      <c r="F43" s="21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ht="15.75" thickTop="1" x14ac:dyDescent="0.25">
      <c r="B44" s="14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0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0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3:30" x14ac:dyDescent="0.2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3:30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3:30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3:30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3:30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3:30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3:30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3:30" x14ac:dyDescent="0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3:30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3:30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3:30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3:30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3:30" x14ac:dyDescent="0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3:30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3:30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3:30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3:30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3:30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spans="3:30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3:30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3:30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3:30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3:30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3:30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3:30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3:30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3:30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3:30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3:30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3:30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3:30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</sheetData>
  <mergeCells count="4">
    <mergeCell ref="C9:D9"/>
    <mergeCell ref="C14:D14"/>
    <mergeCell ref="C19:D19"/>
    <mergeCell ref="C24:D24"/>
  </mergeCells>
  <conditionalFormatting sqref="D18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Eulalia Balaña</dc:creator>
  <cp:lastModifiedBy>Jordi Martinez</cp:lastModifiedBy>
  <dcterms:created xsi:type="dcterms:W3CDTF">2025-06-08T10:35:46Z</dcterms:created>
  <dcterms:modified xsi:type="dcterms:W3CDTF">2025-09-10T06:12:09Z</dcterms:modified>
</cp:coreProperties>
</file>